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6" i="1" l="1"/>
  <c r="I65" i="1"/>
  <c r="I62" i="1"/>
  <c r="I61" i="1"/>
  <c r="I60" i="1"/>
  <c r="I59" i="1"/>
  <c r="I58" i="1"/>
  <c r="I55" i="1"/>
  <c r="I54" i="1"/>
  <c r="I53" i="1"/>
  <c r="I49" i="1"/>
  <c r="I48" i="1"/>
  <c r="I47" i="1"/>
  <c r="I46" i="1"/>
  <c r="I45" i="1"/>
  <c r="I44" i="1"/>
  <c r="I41" i="1"/>
  <c r="I40" i="1"/>
  <c r="I39" i="1"/>
  <c r="I38" i="1"/>
  <c r="I37" i="1"/>
  <c r="I36" i="1"/>
  <c r="I35" i="1"/>
  <c r="I34" i="1"/>
  <c r="I30" i="1"/>
  <c r="I29" i="1"/>
  <c r="I28" i="1"/>
  <c r="I27" i="1"/>
  <c r="I26" i="1"/>
  <c r="I25" i="1"/>
  <c r="I24" i="1"/>
  <c r="I23" i="1"/>
  <c r="I22" i="1"/>
  <c r="I19" i="1"/>
  <c r="I18" i="1"/>
  <c r="I17" i="1"/>
  <c r="I16" i="1"/>
  <c r="I15" i="1"/>
  <c r="I14" i="1"/>
  <c r="E16" i="1" l="1"/>
  <c r="D16" i="1"/>
  <c r="E22" i="1"/>
  <c r="D22" i="1"/>
  <c r="E26" i="1"/>
  <c r="D26" i="1"/>
  <c r="E30" i="1"/>
  <c r="D30" i="1"/>
  <c r="E17" i="1"/>
  <c r="D17" i="1"/>
  <c r="E23" i="1"/>
  <c r="D23" i="1"/>
  <c r="E27" i="1"/>
  <c r="D27" i="1"/>
  <c r="E14" i="1"/>
  <c r="D14" i="1"/>
  <c r="E18" i="1"/>
  <c r="D18" i="1"/>
  <c r="E24" i="1"/>
  <c r="D24" i="1"/>
  <c r="E28" i="1"/>
  <c r="D28" i="1"/>
  <c r="E15" i="1"/>
  <c r="D15" i="1"/>
  <c r="E19" i="1"/>
  <c r="D19" i="1"/>
  <c r="E25" i="1"/>
  <c r="D25" i="1"/>
  <c r="E29" i="1"/>
  <c r="D29" i="1"/>
  <c r="E37" i="1"/>
  <c r="D37" i="1"/>
  <c r="E41" i="1"/>
  <c r="D41" i="1"/>
  <c r="E47" i="1"/>
  <c r="D47" i="1"/>
  <c r="E54" i="1"/>
  <c r="D54" i="1"/>
  <c r="E60" i="1"/>
  <c r="D60" i="1"/>
  <c r="E66" i="1"/>
  <c r="D66" i="1"/>
  <c r="E34" i="1"/>
  <c r="D34" i="1"/>
  <c r="E38" i="1"/>
  <c r="D38" i="1"/>
  <c r="E44" i="1"/>
  <c r="D44" i="1"/>
  <c r="E48" i="1"/>
  <c r="D48" i="1"/>
  <c r="E55" i="1"/>
  <c r="D55" i="1"/>
  <c r="E61" i="1"/>
  <c r="D61" i="1"/>
  <c r="E35" i="1"/>
  <c r="D35" i="1"/>
  <c r="E39" i="1"/>
  <c r="D39" i="1"/>
  <c r="E45" i="1"/>
  <c r="D45" i="1"/>
  <c r="E49" i="1"/>
  <c r="D49" i="1"/>
  <c r="E58" i="1"/>
  <c r="D58" i="1"/>
  <c r="E62" i="1"/>
  <c r="D62" i="1"/>
  <c r="E36" i="1"/>
  <c r="D36" i="1"/>
  <c r="E40" i="1"/>
  <c r="D40" i="1"/>
  <c r="E46" i="1"/>
  <c r="D46" i="1"/>
  <c r="E53" i="1"/>
  <c r="D53" i="1"/>
  <c r="E59" i="1"/>
  <c r="D59" i="1"/>
  <c r="E65" i="1"/>
  <c r="D65" i="1"/>
  <c r="I13" i="1"/>
  <c r="K31" i="1"/>
  <c r="K67" i="1"/>
  <c r="E13" i="1" l="1"/>
  <c r="D13" i="1"/>
  <c r="J67" i="1"/>
  <c r="J31" i="1"/>
  <c r="E64" i="1" l="1"/>
  <c r="D64" i="1"/>
  <c r="E57" i="1"/>
  <c r="D57" i="1"/>
  <c r="E52" i="1"/>
  <c r="D52" i="1"/>
  <c r="E43" i="1"/>
  <c r="D43" i="1"/>
  <c r="E33" i="1"/>
  <c r="D33" i="1"/>
  <c r="E21" i="1"/>
  <c r="D21" i="1"/>
  <c r="E12" i="1"/>
  <c r="D12" i="1"/>
  <c r="D68" i="1" l="1"/>
  <c r="E68" i="1"/>
</calcChain>
</file>

<file path=xl/sharedStrings.xml><?xml version="1.0" encoding="utf-8"?>
<sst xmlns="http://schemas.openxmlformats.org/spreadsheetml/2006/main" count="111" uniqueCount="111">
  <si>
    <t>Bienes Muebles</t>
  </si>
  <si>
    <t>"Bajo protesta de decir verdad declaramos que los Estados Financieros y sus notas, son razonablemente correctos y son responsabilidad del emisor"</t>
  </si>
  <si>
    <t>Cuenta (3)</t>
  </si>
  <si>
    <t>1000</t>
  </si>
  <si>
    <t>2000</t>
  </si>
  <si>
    <t>1100</t>
  </si>
  <si>
    <t>Activo Circulante</t>
  </si>
  <si>
    <t>2100</t>
  </si>
  <si>
    <t>Pasivo Circulante</t>
  </si>
  <si>
    <t>1110</t>
  </si>
  <si>
    <t>Efectivo y Equivalentes</t>
  </si>
  <si>
    <t>2110</t>
  </si>
  <si>
    <t>Cuentas por Pagar a Corto Plazo</t>
  </si>
  <si>
    <t>1120</t>
  </si>
  <si>
    <t>Derechos a Recibir Efectivo o Equivalentes</t>
  </si>
  <si>
    <t>2120</t>
  </si>
  <si>
    <t>Documentos por Pagar a Corto Plazo</t>
  </si>
  <si>
    <t>2130</t>
  </si>
  <si>
    <t>Porción a Corto Plazo de la Deuda Pública a Largo Plazo</t>
  </si>
  <si>
    <t>1130</t>
  </si>
  <si>
    <t>Derechos a Recibir Bienes o Servicios</t>
  </si>
  <si>
    <t>2140</t>
  </si>
  <si>
    <t>1140</t>
  </si>
  <si>
    <t>2150</t>
  </si>
  <si>
    <t>Pasivos Diferidos a Corto Plazo</t>
  </si>
  <si>
    <t>2160</t>
  </si>
  <si>
    <t>1150</t>
  </si>
  <si>
    <t>Almacenes</t>
  </si>
  <si>
    <t>1160</t>
  </si>
  <si>
    <t>Estimación por Pérdida o Deterioro de Activos Circulantes</t>
  </si>
  <si>
    <t>2170</t>
  </si>
  <si>
    <t>Provisiones a Corto Plazo</t>
  </si>
  <si>
    <t>1190</t>
  </si>
  <si>
    <t>Otros Activos Circulantes</t>
  </si>
  <si>
    <t>2190</t>
  </si>
  <si>
    <t>Otros Pasivos a Corto Plazo</t>
  </si>
  <si>
    <t>1200</t>
  </si>
  <si>
    <t>Activo no Circulante</t>
  </si>
  <si>
    <t>1210</t>
  </si>
  <si>
    <t>Inversiones Financieras a Largo Plazo</t>
  </si>
  <si>
    <t>2200</t>
  </si>
  <si>
    <t>Pasivo no Circulante</t>
  </si>
  <si>
    <t>2210</t>
  </si>
  <si>
    <t>Cuentas por Pagar a Largo Plazo</t>
  </si>
  <si>
    <t>1220</t>
  </si>
  <si>
    <t>Derechos a Recibir Efectivo o Equivalentes a Largo Plazo</t>
  </si>
  <si>
    <t>2220</t>
  </si>
  <si>
    <t>Documentos por Pagar a Largo Plazo</t>
  </si>
  <si>
    <t>1230</t>
  </si>
  <si>
    <t>Bienes Inmuebles, Infraestructura y Construcciones en Proceso</t>
  </si>
  <si>
    <t>2230</t>
  </si>
  <si>
    <t>Deuda Pública a Largo Plazo</t>
  </si>
  <si>
    <t>2240</t>
  </si>
  <si>
    <t>Pasivos Diferidos a Largo Plazo</t>
  </si>
  <si>
    <t>1240</t>
  </si>
  <si>
    <t>2250</t>
  </si>
  <si>
    <t>1250</t>
  </si>
  <si>
    <t>Activos Intangibles</t>
  </si>
  <si>
    <t>2260</t>
  </si>
  <si>
    <t>Provisiones a Largo Plazo</t>
  </si>
  <si>
    <t>1260</t>
  </si>
  <si>
    <t xml:space="preserve">Depreciación, Deterioro y Amortización Acumulada de Bienes </t>
  </si>
  <si>
    <t>3000</t>
  </si>
  <si>
    <t>3100</t>
  </si>
  <si>
    <t>3110</t>
  </si>
  <si>
    <t>Aportaciones</t>
  </si>
  <si>
    <t>1270</t>
  </si>
  <si>
    <t>Activos Diferidos</t>
  </si>
  <si>
    <t>3120</t>
  </si>
  <si>
    <t>Donaciones de Capital</t>
  </si>
  <si>
    <t>3130</t>
  </si>
  <si>
    <t>3200</t>
  </si>
  <si>
    <t>3210</t>
  </si>
  <si>
    <t>Resultados del Ejercicio: (Ahorro/Desahorro)</t>
  </si>
  <si>
    <t>1280</t>
  </si>
  <si>
    <t>Estimación por Pérdida o Deterioro de Activos no Circulantes</t>
  </si>
  <si>
    <t>3220</t>
  </si>
  <si>
    <t>Resultados de Ejercicios Anteriores</t>
  </si>
  <si>
    <t>3230</t>
  </si>
  <si>
    <t>1290</t>
  </si>
  <si>
    <t>Otros Activos no Circulantes</t>
  </si>
  <si>
    <t>3240</t>
  </si>
  <si>
    <t>3250</t>
  </si>
  <si>
    <t>Rectificaciones de Resultados de Ejercicios Anteriores</t>
  </si>
  <si>
    <t>3300</t>
  </si>
  <si>
    <t>3310</t>
  </si>
  <si>
    <t>Resultado por Posición Monetaria</t>
  </si>
  <si>
    <t>3320</t>
  </si>
  <si>
    <t>Resultado por Tenencia de Activos no Monetarios</t>
  </si>
  <si>
    <t>Estado de Cambios en la Situación Financiera</t>
  </si>
  <si>
    <t>Nombre de la Cuenta (4)</t>
  </si>
  <si>
    <t>Origen 
(5)</t>
  </si>
  <si>
    <t>Aplicación 
(6)</t>
  </si>
  <si>
    <t>Activo</t>
  </si>
  <si>
    <t>Inventario</t>
  </si>
  <si>
    <t>Pasivo</t>
  </si>
  <si>
    <t xml:space="preserve">Títulos y Valores  a Corto Plazo </t>
  </si>
  <si>
    <t>Fondos y Bienes de Terceros en Garantía y / o Administración a Corto Plazo</t>
  </si>
  <si>
    <t>Fondos y Bienes de Terceros en Garantía y / o en Administración a Largo Plazo</t>
  </si>
  <si>
    <t xml:space="preserve">Hacienda Pública / Patrimonio </t>
  </si>
  <si>
    <t>Hacienda Pública / Patrimonio Contribuido</t>
  </si>
  <si>
    <t>Actualización de la Hacienda Pública / Patrimonio</t>
  </si>
  <si>
    <t>Hacienda Pública / Patrimonio Generado</t>
  </si>
  <si>
    <t xml:space="preserve">Revalúos </t>
  </si>
  <si>
    <t xml:space="preserve">Reservas </t>
  </si>
  <si>
    <t>Exceso o Insuficiencia en la Actualización de la Hacienda Pública / Patrimonio</t>
  </si>
  <si>
    <r>
      <rPr>
        <b/>
        <sz val="6.5"/>
        <rFont val="Arial"/>
        <family val="2"/>
      </rPr>
      <t>Total</t>
    </r>
    <r>
      <rPr>
        <sz val="6.5"/>
        <rFont val="Arial"/>
        <family val="2"/>
      </rPr>
      <t xml:space="preserve"> (7)</t>
    </r>
  </si>
  <si>
    <t>(pesos)</t>
  </si>
  <si>
    <t>Cuenta Pública 2019</t>
  </si>
  <si>
    <t xml:space="preserve"> Del 1 de Enero al 31 de Diciembre de 2019 (2)</t>
  </si>
  <si>
    <t>Entidad Municipal: (1)     JOCOTITLAN     No. 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</si>
</sst>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6.5"/>
      <name val="Arial"/>
      <family val="2"/>
    </font>
    <font>
      <b/>
      <sz val="11"/>
      <color theme="1"/>
      <name val="Arial"/>
      <family val="2"/>
    </font>
    <font>
      <sz val="6.5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6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theme="0" tint="-0.499984740745262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0" xfId="0" applyProtection="1"/>
    <xf numFmtId="0" fontId="2" fillId="0" borderId="0" xfId="2" applyFill="1" applyBorder="1" applyAlignment="1" applyProtection="1"/>
    <xf numFmtId="0" fontId="2" fillId="0" borderId="0" xfId="2" applyFont="1" applyBorder="1" applyProtection="1"/>
    <xf numFmtId="0" fontId="4" fillId="2" borderId="0" xfId="2" applyFont="1" applyFill="1" applyBorder="1" applyAlignment="1" applyProtection="1">
      <protection locked="0"/>
    </xf>
    <xf numFmtId="0" fontId="3" fillId="2" borderId="5" xfId="2" applyFont="1" applyFill="1" applyBorder="1" applyAlignment="1" applyProtection="1">
      <alignment horizontal="right" vertical="top"/>
      <protection locked="0"/>
    </xf>
    <xf numFmtId="0" fontId="5" fillId="0" borderId="0" xfId="2" applyFont="1" applyBorder="1" applyAlignment="1" applyProtection="1">
      <alignment vertical="center"/>
    </xf>
    <xf numFmtId="0" fontId="2" fillId="0" borderId="6" xfId="2" applyFont="1" applyFill="1" applyBorder="1" applyAlignment="1" applyProtection="1"/>
    <xf numFmtId="0" fontId="2" fillId="0" borderId="7" xfId="2" applyFont="1" applyFill="1" applyBorder="1" applyAlignment="1" applyProtection="1"/>
    <xf numFmtId="0" fontId="2" fillId="2" borderId="7" xfId="2" applyFont="1" applyFill="1" applyBorder="1" applyAlignment="1" applyProtection="1"/>
    <xf numFmtId="0" fontId="2" fillId="2" borderId="8" xfId="2" applyFont="1" applyFill="1" applyBorder="1" applyAlignment="1" applyProtection="1"/>
    <xf numFmtId="0" fontId="5" fillId="0" borderId="0" xfId="2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horizontal="center" vertical="center"/>
    </xf>
    <xf numFmtId="0" fontId="7" fillId="0" borderId="12" xfId="2" applyFont="1" applyFill="1" applyBorder="1" applyAlignment="1" applyProtection="1">
      <alignment horizontal="center" vertical="center"/>
    </xf>
    <xf numFmtId="1" fontId="7" fillId="2" borderId="13" xfId="2" applyNumberFormat="1" applyFont="1" applyFill="1" applyBorder="1" applyAlignment="1" applyProtection="1">
      <alignment horizontal="center" vertical="center" wrapText="1"/>
    </xf>
    <xf numFmtId="1" fontId="7" fillId="2" borderId="14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Protection="1"/>
    <xf numFmtId="0" fontId="5" fillId="0" borderId="15" xfId="2" applyFont="1" applyFill="1" applyBorder="1" applyAlignment="1" applyProtection="1">
      <alignment horizontal="left" vertical="center" indent="1"/>
    </xf>
    <xf numFmtId="0" fontId="0" fillId="0" borderId="16" xfId="0" applyBorder="1" applyProtection="1"/>
    <xf numFmtId="0" fontId="0" fillId="0" borderId="17" xfId="0" applyBorder="1" applyProtection="1"/>
    <xf numFmtId="49" fontId="8" fillId="0" borderId="4" xfId="2" applyNumberFormat="1" applyFont="1" applyFill="1" applyBorder="1" applyAlignment="1" applyProtection="1">
      <alignment horizontal="center"/>
    </xf>
    <xf numFmtId="0" fontId="8" fillId="0" borderId="18" xfId="2" applyFont="1" applyFill="1" applyBorder="1" applyAlignment="1" applyProtection="1">
      <alignment horizontal="left" vertical="center" indent="1"/>
    </xf>
    <xf numFmtId="43" fontId="0" fillId="0" borderId="19" xfId="1" applyFont="1" applyBorder="1" applyProtection="1"/>
    <xf numFmtId="43" fontId="0" fillId="0" borderId="20" xfId="1" applyFont="1" applyBorder="1" applyProtection="1"/>
    <xf numFmtId="49" fontId="8" fillId="3" borderId="21" xfId="2" applyNumberFormat="1" applyFont="1" applyFill="1" applyBorder="1" applyAlignment="1" applyProtection="1">
      <alignment horizontal="center"/>
    </xf>
    <xf numFmtId="0" fontId="8" fillId="3" borderId="22" xfId="2" applyFont="1" applyFill="1" applyBorder="1" applyAlignment="1" applyProtection="1">
      <alignment horizontal="left" vertical="center" indent="1"/>
    </xf>
    <xf numFmtId="43" fontId="9" fillId="3" borderId="23" xfId="1" applyFont="1" applyFill="1" applyBorder="1" applyProtection="1"/>
    <xf numFmtId="43" fontId="9" fillId="3" borderId="24" xfId="1" applyFont="1" applyFill="1" applyBorder="1" applyProtection="1"/>
    <xf numFmtId="49" fontId="10" fillId="0" borderId="25" xfId="2" applyNumberFormat="1" applyFont="1" applyFill="1" applyBorder="1" applyAlignment="1" applyProtection="1">
      <alignment horizontal="center"/>
    </xf>
    <xf numFmtId="0" fontId="10" fillId="0" borderId="26" xfId="2" applyFont="1" applyFill="1" applyBorder="1" applyAlignment="1" applyProtection="1">
      <alignment horizontal="left" vertical="center" indent="1"/>
    </xf>
    <xf numFmtId="43" fontId="11" fillId="0" borderId="27" xfId="1" applyFont="1" applyBorder="1" applyProtection="1">
      <protection locked="0"/>
    </xf>
    <xf numFmtId="43" fontId="11" fillId="0" borderId="28" xfId="1" applyFont="1" applyBorder="1" applyProtection="1">
      <protection locked="0"/>
    </xf>
    <xf numFmtId="49" fontId="10" fillId="0" borderId="25" xfId="2" applyNumberFormat="1" applyFont="1" applyFill="1" applyBorder="1" applyAlignment="1" applyProtection="1">
      <alignment horizontal="center" vertical="center"/>
    </xf>
    <xf numFmtId="0" fontId="10" fillId="0" borderId="26" xfId="2" applyFont="1" applyFill="1" applyBorder="1" applyAlignment="1" applyProtection="1">
      <alignment horizontal="left" vertical="center" wrapText="1" indent="1"/>
    </xf>
    <xf numFmtId="49" fontId="10" fillId="0" borderId="4" xfId="2" applyNumberFormat="1" applyFont="1" applyFill="1" applyBorder="1" applyAlignment="1" applyProtection="1">
      <alignment horizontal="center"/>
    </xf>
    <xf numFmtId="0" fontId="10" fillId="0" borderId="29" xfId="2" applyFont="1" applyFill="1" applyBorder="1" applyAlignment="1" applyProtection="1">
      <alignment horizontal="left" vertical="center" wrapText="1" indent="1"/>
    </xf>
    <xf numFmtId="43" fontId="12" fillId="0" borderId="30" xfId="1" applyFont="1" applyBorder="1" applyProtection="1"/>
    <xf numFmtId="43" fontId="12" fillId="0" borderId="31" xfId="1" applyFont="1" applyBorder="1" applyProtection="1"/>
    <xf numFmtId="0" fontId="10" fillId="0" borderId="29" xfId="2" applyFont="1" applyFill="1" applyBorder="1" applyAlignment="1" applyProtection="1">
      <alignment horizontal="left" vertical="center" indent="1"/>
    </xf>
    <xf numFmtId="43" fontId="12" fillId="0" borderId="19" xfId="1" applyFont="1" applyBorder="1" applyProtection="1"/>
    <xf numFmtId="43" fontId="12" fillId="0" borderId="20" xfId="1" applyFont="1" applyBorder="1" applyProtection="1"/>
    <xf numFmtId="0" fontId="13" fillId="0" borderId="29" xfId="2" applyFont="1" applyFill="1" applyBorder="1" applyAlignment="1" applyProtection="1">
      <alignment vertical="center"/>
    </xf>
    <xf numFmtId="49" fontId="10" fillId="0" borderId="4" xfId="2" applyNumberFormat="1" applyFont="1" applyFill="1" applyBorder="1" applyAlignment="1" applyProtection="1">
      <alignment horizontal="center" vertical="center"/>
    </xf>
    <xf numFmtId="0" fontId="8" fillId="3" borderId="32" xfId="2" applyFont="1" applyFill="1" applyBorder="1" applyAlignment="1" applyProtection="1">
      <alignment horizontal="left" vertical="center" indent="1"/>
    </xf>
    <xf numFmtId="49" fontId="10" fillId="0" borderId="33" xfId="2" applyNumberFormat="1" applyFont="1" applyFill="1" applyBorder="1" applyAlignment="1" applyProtection="1">
      <alignment horizontal="center"/>
    </xf>
    <xf numFmtId="0" fontId="10" fillId="0" borderId="18" xfId="2" applyFont="1" applyFill="1" applyBorder="1" applyAlignment="1" applyProtection="1">
      <alignment horizontal="left" vertical="center" indent="1"/>
    </xf>
    <xf numFmtId="43" fontId="12" fillId="0" borderId="27" xfId="1" applyFont="1" applyBorder="1" applyProtection="1"/>
    <xf numFmtId="43" fontId="12" fillId="0" borderId="28" xfId="1" applyFont="1" applyBorder="1" applyProtection="1"/>
    <xf numFmtId="49" fontId="8" fillId="3" borderId="33" xfId="2" applyNumberFormat="1" applyFont="1" applyFill="1" applyBorder="1" applyAlignment="1" applyProtection="1">
      <alignment horizontal="center"/>
    </xf>
    <xf numFmtId="0" fontId="8" fillId="3" borderId="26" xfId="2" applyFont="1" applyFill="1" applyBorder="1" applyAlignment="1" applyProtection="1">
      <alignment horizontal="left" vertical="center" indent="1"/>
    </xf>
    <xf numFmtId="43" fontId="9" fillId="3" borderId="27" xfId="1" applyFont="1" applyFill="1" applyBorder="1" applyProtection="1"/>
    <xf numFmtId="43" fontId="9" fillId="3" borderId="28" xfId="1" applyFont="1" applyFill="1" applyBorder="1" applyProtection="1"/>
    <xf numFmtId="49" fontId="10" fillId="0" borderId="6" xfId="2" applyNumberFormat="1" applyFont="1" applyFill="1" applyBorder="1" applyAlignment="1" applyProtection="1">
      <alignment horizontal="center"/>
    </xf>
    <xf numFmtId="0" fontId="10" fillId="0" borderId="34" xfId="2" applyFont="1" applyFill="1" applyBorder="1" applyProtection="1"/>
    <xf numFmtId="43" fontId="12" fillId="0" borderId="35" xfId="1" applyFont="1" applyBorder="1" applyProtection="1"/>
    <xf numFmtId="43" fontId="12" fillId="0" borderId="36" xfId="1" applyFont="1" applyBorder="1" applyProtection="1"/>
    <xf numFmtId="0" fontId="10" fillId="0" borderId="6" xfId="2" applyFont="1" applyFill="1" applyBorder="1" applyProtection="1"/>
    <xf numFmtId="0" fontId="10" fillId="0" borderId="7" xfId="2" applyFont="1" applyFill="1" applyBorder="1" applyAlignment="1" applyProtection="1">
      <alignment horizontal="right" vertical="center"/>
    </xf>
    <xf numFmtId="43" fontId="12" fillId="3" borderId="9" xfId="1" applyFont="1" applyFill="1" applyBorder="1" applyProtection="1"/>
    <xf numFmtId="43" fontId="12" fillId="3" borderId="37" xfId="1" applyFont="1" applyFill="1" applyBorder="1" applyProtection="1"/>
    <xf numFmtId="0" fontId="10" fillId="0" borderId="0" xfId="2" applyFont="1" applyFill="1" applyBorder="1" applyProtection="1"/>
    <xf numFmtId="0" fontId="8" fillId="0" borderId="0" xfId="2" applyFont="1" applyFill="1" applyBorder="1" applyAlignment="1" applyProtection="1">
      <alignment horizontal="right" vertical="center"/>
    </xf>
    <xf numFmtId="0" fontId="15" fillId="2" borderId="0" xfId="2" applyFont="1" applyFill="1" applyBorder="1" applyAlignment="1" applyProtection="1">
      <alignment horizontal="right" vertical="center"/>
    </xf>
    <xf numFmtId="0" fontId="10" fillId="0" borderId="0" xfId="2" applyFont="1" applyFill="1" applyBorder="1" applyProtection="1">
      <protection locked="0"/>
    </xf>
    <xf numFmtId="0" fontId="8" fillId="0" borderId="0" xfId="2" applyFont="1" applyFill="1" applyBorder="1" applyAlignment="1" applyProtection="1">
      <alignment horizontal="right" vertical="center"/>
      <protection locked="0"/>
    </xf>
    <xf numFmtId="0" fontId="15" fillId="2" borderId="0" xfId="2" applyFont="1" applyFill="1" applyBorder="1" applyAlignment="1" applyProtection="1">
      <alignment horizontal="right" vertical="center"/>
      <protection locked="0"/>
    </xf>
    <xf numFmtId="0" fontId="14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/>
    </xf>
    <xf numFmtId="0" fontId="6" fillId="2" borderId="2" xfId="2" applyFont="1" applyFill="1" applyBorder="1" applyAlignment="1" applyProtection="1">
      <alignment horizontal="center"/>
    </xf>
    <xf numFmtId="0" fontId="6" fillId="2" borderId="3" xfId="2" applyFont="1" applyFill="1" applyBorder="1" applyAlignment="1" applyProtection="1">
      <alignment horizontal="center"/>
    </xf>
    <xf numFmtId="0" fontId="6" fillId="2" borderId="4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center"/>
    </xf>
    <xf numFmtId="0" fontId="6" fillId="2" borderId="5" xfId="2" applyFont="1" applyFill="1" applyBorder="1" applyAlignment="1" applyProtection="1">
      <alignment horizontal="center"/>
    </xf>
    <xf numFmtId="0" fontId="2" fillId="2" borderId="4" xfId="2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center"/>
    </xf>
    <xf numFmtId="0" fontId="2" fillId="2" borderId="5" xfId="2" applyFont="1" applyFill="1" applyBorder="1" applyAlignment="1" applyProtection="1">
      <alignment horizontal="center"/>
    </xf>
    <xf numFmtId="0" fontId="3" fillId="0" borderId="4" xfId="2" applyFont="1" applyFill="1" applyBorder="1" applyAlignment="1" applyProtection="1">
      <alignment horizontal="left"/>
      <protection locked="0"/>
    </xf>
    <xf numFmtId="0" fontId="3" fillId="0" borderId="0" xfId="2" applyFont="1" applyFill="1" applyBorder="1" applyAlignment="1" applyProtection="1">
      <alignment horizontal="left"/>
      <protection locked="0"/>
    </xf>
    <xf numFmtId="0" fontId="7" fillId="2" borderId="10" xfId="2" applyFont="1" applyFill="1" applyBorder="1" applyAlignment="1" applyProtection="1">
      <alignment horizontal="center" vertical="center"/>
    </xf>
  </cellXfs>
  <cellStyles count="5">
    <cellStyle name="Millares" xfId="1" builtinId="3"/>
    <cellStyle name="Normal" xfId="0" builtinId="0"/>
    <cellStyle name="Normal 12" xfId="3"/>
    <cellStyle name="Normal 13" xfId="4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104775</xdr:rowOff>
    </xdr:from>
    <xdr:to>
      <xdr:col>2</xdr:col>
      <xdr:colOff>19050</xdr:colOff>
      <xdr:row>3</xdr:row>
      <xdr:rowOff>158781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00025"/>
          <a:ext cx="628650" cy="625506"/>
        </a:xfrm>
        <a:prstGeom prst="rect">
          <a:avLst/>
        </a:prstGeom>
      </xdr:spPr>
    </xdr:pic>
    <xdr:clientData/>
  </xdr:twoCellAnchor>
  <xdr:twoCellAnchor>
    <xdr:from>
      <xdr:col>2</xdr:col>
      <xdr:colOff>609600</xdr:colOff>
      <xdr:row>4</xdr:row>
      <xdr:rowOff>161925</xdr:rowOff>
    </xdr:from>
    <xdr:to>
      <xdr:col>2</xdr:col>
      <xdr:colOff>2971800</xdr:colOff>
      <xdr:row>4</xdr:row>
      <xdr:rowOff>171450</xdr:rowOff>
    </xdr:to>
    <xdr:cxnSp macro="">
      <xdr:nvCxnSpPr>
        <xdr:cNvPr id="16" name="17 Conector recto">
          <a:extLst>
            <a:ext uri="{FF2B5EF4-FFF2-40B4-BE49-F238E27FC236}">
              <a16:creationId xmlns:a16="http://schemas.microsoft.com/office/drawing/2014/main" xmlns="" id="{85D904B7-7D33-4476-BBAE-CEB0046603D3}"/>
            </a:ext>
          </a:extLst>
        </xdr:cNvPr>
        <xdr:cNvCxnSpPr>
          <a:cxnSpLocks noChangeShapeType="1"/>
        </xdr:cNvCxnSpPr>
      </xdr:nvCxnSpPr>
      <xdr:spPr bwMode="auto">
        <a:xfrm>
          <a:off x="1438275" y="1114425"/>
          <a:ext cx="236220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390525</xdr:colOff>
      <xdr:row>72</xdr:row>
      <xdr:rowOff>85725</xdr:rowOff>
    </xdr:from>
    <xdr:to>
      <xdr:col>5</xdr:col>
      <xdr:colOff>0</xdr:colOff>
      <xdr:row>75</xdr:row>
      <xdr:rowOff>38100</xdr:rowOff>
    </xdr:to>
    <xdr:grpSp>
      <xdr:nvGrpSpPr>
        <xdr:cNvPr id="17" name="Group 17">
          <a:extLst>
            <a:ext uri="{FF2B5EF4-FFF2-40B4-BE49-F238E27FC236}">
              <a16:creationId xmlns:a16="http://schemas.microsoft.com/office/drawing/2014/main" xmlns="" id="{71013104-C141-45D2-8402-CEDD4B29D4F7}"/>
            </a:ext>
          </a:extLst>
        </xdr:cNvPr>
        <xdr:cNvGrpSpPr>
          <a:grpSpLocks/>
        </xdr:cNvGrpSpPr>
      </xdr:nvGrpSpPr>
      <xdr:grpSpPr bwMode="auto">
        <a:xfrm>
          <a:off x="504825" y="13801725"/>
          <a:ext cx="7162800" cy="523875"/>
          <a:chOff x="13" y="854"/>
          <a:chExt cx="1113" cy="15"/>
        </a:xfrm>
      </xdr:grpSpPr>
      <xdr:sp macro="" textlink="">
        <xdr:nvSpPr>
          <xdr:cNvPr id="18" name="Text Box 18">
            <a:extLst>
              <a:ext uri="{FF2B5EF4-FFF2-40B4-BE49-F238E27FC236}">
                <a16:creationId xmlns:a16="http://schemas.microsoft.com/office/drawing/2014/main" xmlns="" id="{5B5B557C-6B19-45BE-8DC0-6D4D7D149E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" y="854"/>
            <a:ext cx="241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IVÁN DE JESÚS ESQUER CRUZ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Presidente Municipal (8)</a:t>
            </a:r>
          </a:p>
        </xdr:txBody>
      </xdr:sp>
      <xdr:sp macro="" textlink="">
        <xdr:nvSpPr>
          <xdr:cNvPr id="19" name="Text Box 19">
            <a:extLst>
              <a:ext uri="{FF2B5EF4-FFF2-40B4-BE49-F238E27FC236}">
                <a16:creationId xmlns:a16="http://schemas.microsoft.com/office/drawing/2014/main" xmlns="" id="{D49EFBEB-4F02-411F-927E-9D1802BC02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" y="855"/>
            <a:ext cx="268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IVÁN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(8)</a:t>
            </a:r>
          </a:p>
        </xdr:txBody>
      </xdr:sp>
      <xdr:sp macro="" textlink="">
        <xdr:nvSpPr>
          <xdr:cNvPr id="20" name="Text Box 20">
            <a:extLst>
              <a:ext uri="{FF2B5EF4-FFF2-40B4-BE49-F238E27FC236}">
                <a16:creationId xmlns:a16="http://schemas.microsoft.com/office/drawing/2014/main" xmlns="" id="{2603D278-5FCF-43E4-9342-B59019A636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1" y="854"/>
            <a:ext cx="232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MTRA.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Sindica(s) (8)</a:t>
            </a:r>
          </a:p>
        </xdr:txBody>
      </xdr:sp>
      <xdr:sp macro="" textlink="">
        <xdr:nvSpPr>
          <xdr:cNvPr id="21" name="Text Box 21">
            <a:extLst>
              <a:ext uri="{FF2B5EF4-FFF2-40B4-BE49-F238E27FC236}">
                <a16:creationId xmlns:a16="http://schemas.microsoft.com/office/drawing/2014/main" xmlns="" id="{B876E8F8-C78B-4247-A853-480621BE32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3" y="855"/>
            <a:ext cx="36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Tesorera (8)</a:t>
            </a:r>
          </a:p>
        </xdr:txBody>
      </xdr:sp>
    </xdr:grpSp>
    <xdr:clientData/>
  </xdr:twoCellAnchor>
  <xdr:twoCellAnchor>
    <xdr:from>
      <xdr:col>3</xdr:col>
      <xdr:colOff>57150</xdr:colOff>
      <xdr:row>7</xdr:row>
      <xdr:rowOff>47625</xdr:rowOff>
    </xdr:from>
    <xdr:to>
      <xdr:col>4</xdr:col>
      <xdr:colOff>1295400</xdr:colOff>
      <xdr:row>7</xdr:row>
      <xdr:rowOff>247650</xdr:rowOff>
    </xdr:to>
    <xdr:sp macro="[0]!todo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B50E4BFF-A958-49FB-B4A0-D67FF02522AA}"/>
            </a:ext>
          </a:extLst>
        </xdr:cNvPr>
        <xdr:cNvSpPr/>
      </xdr:nvSpPr>
      <xdr:spPr>
        <a:xfrm>
          <a:off x="4962525" y="1343025"/>
          <a:ext cx="2619375" cy="2000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75"/>
  <sheetViews>
    <sheetView tabSelected="1" workbookViewId="0"/>
  </sheetViews>
  <sheetFormatPr baseColWidth="10" defaultRowHeight="15" x14ac:dyDescent="0.25"/>
  <cols>
    <col min="1" max="1" width="1.7109375" style="1" customWidth="1"/>
    <col min="2" max="2" width="10.7109375" style="1" customWidth="1"/>
    <col min="3" max="3" width="61.140625" style="1" customWidth="1"/>
    <col min="4" max="5" width="20.7109375" style="1" customWidth="1"/>
    <col min="6" max="8" width="11.42578125" style="1"/>
    <col min="9" max="11" width="11.42578125" style="1" hidden="1" customWidth="1"/>
    <col min="12" max="16384" width="11.42578125" style="1"/>
  </cols>
  <sheetData>
    <row r="1" spans="1:11" ht="7.5" customHeight="1" thickBot="1" x14ac:dyDescent="0.3">
      <c r="A1" s="2"/>
      <c r="B1" s="2"/>
      <c r="C1" s="2"/>
      <c r="D1" s="2"/>
      <c r="E1" s="2"/>
    </row>
    <row r="2" spans="1:11" ht="22.5" customHeight="1" thickTop="1" x14ac:dyDescent="0.25">
      <c r="A2" s="3"/>
      <c r="B2" s="67" t="s">
        <v>108</v>
      </c>
      <c r="C2" s="68"/>
      <c r="D2" s="68"/>
      <c r="E2" s="69"/>
    </row>
    <row r="3" spans="1:11" ht="22.5" customHeight="1" x14ac:dyDescent="0.25">
      <c r="A3" s="3"/>
      <c r="B3" s="70" t="s">
        <v>89</v>
      </c>
      <c r="C3" s="71"/>
      <c r="D3" s="71"/>
      <c r="E3" s="72"/>
    </row>
    <row r="4" spans="1:11" ht="22.5" customHeight="1" x14ac:dyDescent="0.25">
      <c r="A4" s="3"/>
      <c r="B4" s="73" t="s">
        <v>107</v>
      </c>
      <c r="C4" s="74"/>
      <c r="D4" s="74"/>
      <c r="E4" s="75"/>
    </row>
    <row r="5" spans="1:11" x14ac:dyDescent="0.25">
      <c r="A5" s="3"/>
      <c r="B5" s="76" t="s">
        <v>110</v>
      </c>
      <c r="C5" s="77"/>
      <c r="D5" s="4"/>
      <c r="E5" s="5" t="s">
        <v>109</v>
      </c>
    </row>
    <row r="6" spans="1:11" ht="6" customHeight="1" thickBot="1" x14ac:dyDescent="0.3">
      <c r="A6" s="6"/>
      <c r="B6" s="7"/>
      <c r="C6" s="8"/>
      <c r="D6" s="9"/>
      <c r="E6" s="10"/>
    </row>
    <row r="7" spans="1:11" ht="6" customHeight="1" thickTop="1" thickBot="1" x14ac:dyDescent="0.3">
      <c r="A7" s="6"/>
      <c r="B7" s="11"/>
      <c r="C7" s="78"/>
      <c r="D7" s="78"/>
      <c r="E7" s="78"/>
    </row>
    <row r="8" spans="1:11" ht="23.25" customHeight="1" thickTop="1" thickBot="1" x14ac:dyDescent="0.3">
      <c r="A8" s="6"/>
      <c r="B8" s="12" t="s">
        <v>2</v>
      </c>
      <c r="C8" s="13" t="s">
        <v>90</v>
      </c>
      <c r="D8" s="14" t="s">
        <v>91</v>
      </c>
      <c r="E8" s="15" t="s">
        <v>92</v>
      </c>
    </row>
    <row r="9" spans="1:11" ht="6" customHeight="1" thickTop="1" thickBot="1" x14ac:dyDescent="0.3"/>
    <row r="10" spans="1:11" ht="15.75" thickTop="1" x14ac:dyDescent="0.25">
      <c r="B10" s="16"/>
      <c r="C10" s="17"/>
      <c r="D10" s="18"/>
      <c r="E10" s="19"/>
    </row>
    <row r="11" spans="1:11" x14ac:dyDescent="0.25">
      <c r="B11" s="20" t="s">
        <v>3</v>
      </c>
      <c r="C11" s="21" t="s">
        <v>93</v>
      </c>
      <c r="D11" s="22"/>
      <c r="E11" s="23"/>
    </row>
    <row r="12" spans="1:11" x14ac:dyDescent="0.25">
      <c r="B12" s="24" t="s">
        <v>5</v>
      </c>
      <c r="C12" s="25" t="s">
        <v>6</v>
      </c>
      <c r="D12" s="26">
        <f>SUM(D13:D19)</f>
        <v>1223658.0699999998</v>
      </c>
      <c r="E12" s="27">
        <f>SUM(E13:E19)</f>
        <v>11521588.93</v>
      </c>
    </row>
    <row r="13" spans="1:11" x14ac:dyDescent="0.25">
      <c r="B13" s="28" t="s">
        <v>9</v>
      </c>
      <c r="C13" s="29" t="s">
        <v>10</v>
      </c>
      <c r="D13" s="30">
        <f>ABS(IF(I13&gt;=0,0,I13))</f>
        <v>0</v>
      </c>
      <c r="E13" s="31">
        <f>ABS(IF(I13&lt;=0,0,I13))</f>
        <v>7924171.5600000005</v>
      </c>
      <c r="I13" s="1">
        <f>J13-K13</f>
        <v>7924171.5600000005</v>
      </c>
      <c r="J13" s="1">
        <v>9164552.4800000004</v>
      </c>
      <c r="K13" s="1">
        <v>1240380.92</v>
      </c>
    </row>
    <row r="14" spans="1:11" x14ac:dyDescent="0.25">
      <c r="B14" s="28" t="s">
        <v>13</v>
      </c>
      <c r="C14" s="29" t="s">
        <v>14</v>
      </c>
      <c r="D14" s="30">
        <f t="shared" ref="D14:D19" si="0">ABS(IF(I14&gt;=0,0,I14))</f>
        <v>1223658.0699999998</v>
      </c>
      <c r="E14" s="31">
        <f t="shared" ref="E14:E19" si="1">ABS(IF(I14&lt;=0,0,I14))</f>
        <v>0</v>
      </c>
      <c r="I14" s="1">
        <f t="shared" ref="I14:I19" si="2">J14-K14</f>
        <v>-1223658.0699999998</v>
      </c>
      <c r="J14" s="1">
        <v>2996729.81</v>
      </c>
      <c r="K14" s="1">
        <v>4220387.88</v>
      </c>
    </row>
    <row r="15" spans="1:11" x14ac:dyDescent="0.25">
      <c r="B15" s="32" t="s">
        <v>19</v>
      </c>
      <c r="C15" s="29" t="s">
        <v>20</v>
      </c>
      <c r="D15" s="30">
        <f t="shared" si="0"/>
        <v>0</v>
      </c>
      <c r="E15" s="31">
        <f t="shared" si="1"/>
        <v>3597417.37</v>
      </c>
      <c r="I15" s="1">
        <f t="shared" si="2"/>
        <v>3597417.37</v>
      </c>
      <c r="J15" s="1">
        <v>3597417.37</v>
      </c>
      <c r="K15" s="1">
        <v>0</v>
      </c>
    </row>
    <row r="16" spans="1:11" x14ac:dyDescent="0.25">
      <c r="B16" s="28" t="s">
        <v>22</v>
      </c>
      <c r="C16" s="29" t="s">
        <v>94</v>
      </c>
      <c r="D16" s="30">
        <f t="shared" si="0"/>
        <v>0</v>
      </c>
      <c r="E16" s="31">
        <f t="shared" si="1"/>
        <v>0</v>
      </c>
      <c r="I16" s="1">
        <f t="shared" si="2"/>
        <v>0</v>
      </c>
      <c r="J16" s="1">
        <v>0</v>
      </c>
      <c r="K16" s="1">
        <v>0</v>
      </c>
    </row>
    <row r="17" spans="2:11" x14ac:dyDescent="0.25">
      <c r="B17" s="28" t="s">
        <v>26</v>
      </c>
      <c r="C17" s="29" t="s">
        <v>27</v>
      </c>
      <c r="D17" s="30">
        <f t="shared" si="0"/>
        <v>0</v>
      </c>
      <c r="E17" s="31">
        <f t="shared" si="1"/>
        <v>0</v>
      </c>
      <c r="I17" s="1">
        <f t="shared" si="2"/>
        <v>0</v>
      </c>
      <c r="J17" s="1">
        <v>0</v>
      </c>
      <c r="K17" s="1">
        <v>0</v>
      </c>
    </row>
    <row r="18" spans="2:11" x14ac:dyDescent="0.25">
      <c r="B18" s="28" t="s">
        <v>28</v>
      </c>
      <c r="C18" s="29" t="s">
        <v>29</v>
      </c>
      <c r="D18" s="30">
        <f t="shared" si="0"/>
        <v>0</v>
      </c>
      <c r="E18" s="31">
        <f t="shared" si="1"/>
        <v>0</v>
      </c>
      <c r="I18" s="1">
        <f t="shared" si="2"/>
        <v>0</v>
      </c>
      <c r="J18" s="1">
        <v>0</v>
      </c>
      <c r="K18" s="1">
        <v>0</v>
      </c>
    </row>
    <row r="19" spans="2:11" x14ac:dyDescent="0.25">
      <c r="B19" s="28" t="s">
        <v>32</v>
      </c>
      <c r="C19" s="33" t="s">
        <v>33</v>
      </c>
      <c r="D19" s="30">
        <f t="shared" si="0"/>
        <v>0</v>
      </c>
      <c r="E19" s="31">
        <f t="shared" si="1"/>
        <v>0</v>
      </c>
      <c r="I19" s="1">
        <f t="shared" si="2"/>
        <v>0</v>
      </c>
      <c r="J19" s="1">
        <v>0</v>
      </c>
      <c r="K19" s="1">
        <v>0</v>
      </c>
    </row>
    <row r="20" spans="2:11" x14ac:dyDescent="0.25">
      <c r="B20" s="34"/>
      <c r="C20" s="35"/>
      <c r="D20" s="30"/>
      <c r="E20" s="31"/>
    </row>
    <row r="21" spans="2:11" x14ac:dyDescent="0.25">
      <c r="B21" s="24" t="s">
        <v>36</v>
      </c>
      <c r="C21" s="25" t="s">
        <v>37</v>
      </c>
      <c r="D21" s="26">
        <f>SUM(D22:D30)</f>
        <v>26036329.609999999</v>
      </c>
      <c r="E21" s="27">
        <f>SUM(E22:E30)</f>
        <v>3607512.8000000007</v>
      </c>
    </row>
    <row r="22" spans="2:11" x14ac:dyDescent="0.25">
      <c r="B22" s="28" t="s">
        <v>38</v>
      </c>
      <c r="C22" s="29" t="s">
        <v>39</v>
      </c>
      <c r="D22" s="30">
        <f t="shared" ref="D22:D26" si="3">ABS(IF(I22&gt;=0,0,I22))</f>
        <v>0</v>
      </c>
      <c r="E22" s="31">
        <f t="shared" ref="E22:E26" si="4">ABS(IF(I22&lt;=0,0,I22))</f>
        <v>0</v>
      </c>
      <c r="I22" s="1">
        <f t="shared" ref="I22:I30" si="5">J22-K22</f>
        <v>0</v>
      </c>
      <c r="J22" s="1">
        <v>0</v>
      </c>
      <c r="K22" s="1">
        <v>0</v>
      </c>
    </row>
    <row r="23" spans="2:11" x14ac:dyDescent="0.25">
      <c r="B23" s="28" t="s">
        <v>44</v>
      </c>
      <c r="C23" s="29" t="s">
        <v>45</v>
      </c>
      <c r="D23" s="30">
        <f t="shared" si="3"/>
        <v>0</v>
      </c>
      <c r="E23" s="31">
        <f t="shared" si="4"/>
        <v>0</v>
      </c>
      <c r="I23" s="1">
        <f t="shared" si="5"/>
        <v>0</v>
      </c>
      <c r="J23" s="1">
        <v>0</v>
      </c>
      <c r="K23" s="1">
        <v>0</v>
      </c>
    </row>
    <row r="24" spans="2:11" x14ac:dyDescent="0.25">
      <c r="B24" s="28" t="s">
        <v>48</v>
      </c>
      <c r="C24" s="29" t="s">
        <v>49</v>
      </c>
      <c r="D24" s="30">
        <f t="shared" si="3"/>
        <v>21137400.439999998</v>
      </c>
      <c r="E24" s="31">
        <f t="shared" si="4"/>
        <v>0</v>
      </c>
      <c r="I24" s="1">
        <f t="shared" si="5"/>
        <v>-21137400.439999998</v>
      </c>
      <c r="J24" s="1">
        <v>99328381.379999995</v>
      </c>
      <c r="K24" s="1">
        <v>120465781.81999999</v>
      </c>
    </row>
    <row r="25" spans="2:11" x14ac:dyDescent="0.25">
      <c r="B25" s="28" t="s">
        <v>54</v>
      </c>
      <c r="C25" s="29" t="s">
        <v>0</v>
      </c>
      <c r="D25" s="30">
        <f t="shared" si="3"/>
        <v>0</v>
      </c>
      <c r="E25" s="31">
        <f t="shared" si="4"/>
        <v>3607512.8000000007</v>
      </c>
      <c r="I25" s="1">
        <f t="shared" si="5"/>
        <v>3607512.8000000007</v>
      </c>
      <c r="J25" s="1">
        <v>30757334.800000001</v>
      </c>
      <c r="K25" s="1">
        <v>27149822</v>
      </c>
    </row>
    <row r="26" spans="2:11" x14ac:dyDescent="0.25">
      <c r="B26" s="28" t="s">
        <v>56</v>
      </c>
      <c r="C26" s="29" t="s">
        <v>57</v>
      </c>
      <c r="D26" s="30">
        <f t="shared" si="3"/>
        <v>0</v>
      </c>
      <c r="E26" s="31">
        <f t="shared" si="4"/>
        <v>0</v>
      </c>
      <c r="I26" s="1">
        <f t="shared" si="5"/>
        <v>0</v>
      </c>
      <c r="J26" s="1">
        <v>0</v>
      </c>
      <c r="K26" s="1">
        <v>0</v>
      </c>
    </row>
    <row r="27" spans="2:11" x14ac:dyDescent="0.25">
      <c r="B27" s="28" t="s">
        <v>60</v>
      </c>
      <c r="C27" s="29" t="s">
        <v>61</v>
      </c>
      <c r="D27" s="31">
        <f>ABS(IF(I27&lt;=0,0,I27))</f>
        <v>4898929.1700000018</v>
      </c>
      <c r="E27" s="30">
        <f>ABS(IF(I27&gt;=0,0,I27))</f>
        <v>0</v>
      </c>
      <c r="I27" s="1">
        <f t="shared" si="5"/>
        <v>4898929.1700000018</v>
      </c>
      <c r="J27" s="1">
        <v>23812412.510000002</v>
      </c>
      <c r="K27" s="1">
        <v>18913483.34</v>
      </c>
    </row>
    <row r="28" spans="2:11" x14ac:dyDescent="0.25">
      <c r="B28" s="28" t="s">
        <v>66</v>
      </c>
      <c r="C28" s="29" t="s">
        <v>67</v>
      </c>
      <c r="D28" s="30">
        <f t="shared" ref="D28" si="6">ABS(IF(I28&gt;=0,0,I28))</f>
        <v>0</v>
      </c>
      <c r="E28" s="31">
        <f t="shared" ref="E28" si="7">ABS(IF(I28&lt;=0,0,I28))</f>
        <v>0</v>
      </c>
      <c r="I28" s="1">
        <f t="shared" si="5"/>
        <v>0</v>
      </c>
      <c r="J28" s="1">
        <v>0</v>
      </c>
      <c r="K28" s="1">
        <v>0</v>
      </c>
    </row>
    <row r="29" spans="2:11" x14ac:dyDescent="0.25">
      <c r="B29" s="28" t="s">
        <v>74</v>
      </c>
      <c r="C29" s="38" t="s">
        <v>75</v>
      </c>
      <c r="D29" s="31">
        <f>ABS(IF(I29&lt;=0,0,I29))</f>
        <v>0</v>
      </c>
      <c r="E29" s="30">
        <f>ABS(IF(I29&gt;=0,0,I29))</f>
        <v>0</v>
      </c>
      <c r="I29" s="1">
        <f t="shared" si="5"/>
        <v>0</v>
      </c>
      <c r="J29" s="1">
        <v>0</v>
      </c>
      <c r="K29" s="1">
        <v>0</v>
      </c>
    </row>
    <row r="30" spans="2:11" x14ac:dyDescent="0.25">
      <c r="B30" s="28" t="s">
        <v>79</v>
      </c>
      <c r="C30" s="38" t="s">
        <v>80</v>
      </c>
      <c r="D30" s="30">
        <f t="shared" ref="D30" si="8">ABS(IF(I30&gt;=0,0,I30))</f>
        <v>0</v>
      </c>
      <c r="E30" s="31">
        <f t="shared" ref="E30" si="9">ABS(IF(I30&lt;=0,0,I30))</f>
        <v>0</v>
      </c>
      <c r="I30" s="1">
        <f t="shared" si="5"/>
        <v>0</v>
      </c>
      <c r="J30" s="1">
        <v>0</v>
      </c>
      <c r="K30" s="1">
        <v>0</v>
      </c>
    </row>
    <row r="31" spans="2:11" x14ac:dyDescent="0.25">
      <c r="B31" s="34"/>
      <c r="C31" s="38"/>
      <c r="D31" s="36"/>
      <c r="E31" s="37"/>
      <c r="J31" s="1">
        <f>((((SUM(J13:J26)-J27)+J28)-J29)+J30)</f>
        <v>122032003.33</v>
      </c>
      <c r="K31" s="1">
        <f>((((SUM(K13:K26)-K27)+K28)-K29)+K30)</f>
        <v>134162889.28</v>
      </c>
    </row>
    <row r="32" spans="2:11" x14ac:dyDescent="0.25">
      <c r="B32" s="20" t="s">
        <v>4</v>
      </c>
      <c r="C32" s="21" t="s">
        <v>95</v>
      </c>
      <c r="D32" s="39"/>
      <c r="E32" s="40"/>
    </row>
    <row r="33" spans="2:11" x14ac:dyDescent="0.25">
      <c r="B33" s="24" t="s">
        <v>7</v>
      </c>
      <c r="C33" s="25" t="s">
        <v>8</v>
      </c>
      <c r="D33" s="26">
        <f>SUM(D34:D41)</f>
        <v>0</v>
      </c>
      <c r="E33" s="27">
        <f>SUM(E34:E41)</f>
        <v>4763732.1400000006</v>
      </c>
    </row>
    <row r="34" spans="2:11" x14ac:dyDescent="0.25">
      <c r="B34" s="28" t="s">
        <v>11</v>
      </c>
      <c r="C34" s="29" t="s">
        <v>12</v>
      </c>
      <c r="D34" s="31">
        <f t="shared" ref="D34:D41" si="10">ABS(IF(I34&lt;=0,0,I34))</f>
        <v>0</v>
      </c>
      <c r="E34" s="30">
        <f t="shared" ref="E34:E41" si="11">ABS(IF(I34&gt;=0,0,I34))</f>
        <v>4750682.1400000006</v>
      </c>
      <c r="I34" s="1">
        <f t="shared" ref="I34:I41" si="12">J34-K34</f>
        <v>-4750682.1400000006</v>
      </c>
      <c r="J34" s="1">
        <v>16401854.640000001</v>
      </c>
      <c r="K34" s="1">
        <v>21152536.780000001</v>
      </c>
    </row>
    <row r="35" spans="2:11" x14ac:dyDescent="0.25">
      <c r="B35" s="28" t="s">
        <v>15</v>
      </c>
      <c r="C35" s="29" t="s">
        <v>16</v>
      </c>
      <c r="D35" s="31">
        <f t="shared" si="10"/>
        <v>0</v>
      </c>
      <c r="E35" s="30">
        <f t="shared" si="11"/>
        <v>13050</v>
      </c>
      <c r="I35" s="1">
        <f t="shared" si="12"/>
        <v>-13050</v>
      </c>
      <c r="J35" s="1">
        <v>0</v>
      </c>
      <c r="K35" s="1">
        <v>13050</v>
      </c>
    </row>
    <row r="36" spans="2:11" x14ac:dyDescent="0.25">
      <c r="B36" s="28" t="s">
        <v>17</v>
      </c>
      <c r="C36" s="29" t="s">
        <v>18</v>
      </c>
      <c r="D36" s="31">
        <f t="shared" si="10"/>
        <v>0</v>
      </c>
      <c r="E36" s="30">
        <f t="shared" si="11"/>
        <v>0</v>
      </c>
      <c r="I36" s="1">
        <f t="shared" si="12"/>
        <v>0</v>
      </c>
      <c r="J36" s="1">
        <v>0</v>
      </c>
      <c r="K36" s="1">
        <v>0</v>
      </c>
    </row>
    <row r="37" spans="2:11" x14ac:dyDescent="0.25">
      <c r="B37" s="28" t="s">
        <v>21</v>
      </c>
      <c r="C37" s="29" t="s">
        <v>96</v>
      </c>
      <c r="D37" s="31">
        <f t="shared" si="10"/>
        <v>0</v>
      </c>
      <c r="E37" s="30">
        <f t="shared" si="11"/>
        <v>0</v>
      </c>
      <c r="I37" s="1">
        <f t="shared" si="12"/>
        <v>0</v>
      </c>
      <c r="J37" s="1">
        <v>0</v>
      </c>
      <c r="K37" s="1">
        <v>0</v>
      </c>
    </row>
    <row r="38" spans="2:11" x14ac:dyDescent="0.25">
      <c r="B38" s="28" t="s">
        <v>23</v>
      </c>
      <c r="C38" s="29" t="s">
        <v>24</v>
      </c>
      <c r="D38" s="31">
        <f t="shared" si="10"/>
        <v>0</v>
      </c>
      <c r="E38" s="30">
        <f t="shared" si="11"/>
        <v>0</v>
      </c>
      <c r="I38" s="1">
        <f t="shared" si="12"/>
        <v>0</v>
      </c>
      <c r="J38" s="1">
        <v>0</v>
      </c>
      <c r="K38" s="1">
        <v>0</v>
      </c>
    </row>
    <row r="39" spans="2:11" x14ac:dyDescent="0.25">
      <c r="B39" s="32" t="s">
        <v>25</v>
      </c>
      <c r="C39" s="29" t="s">
        <v>97</v>
      </c>
      <c r="D39" s="31">
        <f t="shared" si="10"/>
        <v>0</v>
      </c>
      <c r="E39" s="30">
        <f t="shared" si="11"/>
        <v>0</v>
      </c>
      <c r="I39" s="1">
        <f t="shared" si="12"/>
        <v>0</v>
      </c>
      <c r="J39" s="1">
        <v>0</v>
      </c>
      <c r="K39" s="1">
        <v>0</v>
      </c>
    </row>
    <row r="40" spans="2:11" x14ac:dyDescent="0.25">
      <c r="B40" s="32" t="s">
        <v>30</v>
      </c>
      <c r="C40" s="29" t="s">
        <v>31</v>
      </c>
      <c r="D40" s="31">
        <f t="shared" si="10"/>
        <v>0</v>
      </c>
      <c r="E40" s="30">
        <f t="shared" si="11"/>
        <v>0</v>
      </c>
      <c r="I40" s="1">
        <f t="shared" si="12"/>
        <v>0</v>
      </c>
      <c r="J40" s="1">
        <v>0</v>
      </c>
      <c r="K40" s="1">
        <v>0</v>
      </c>
    </row>
    <row r="41" spans="2:11" x14ac:dyDescent="0.25">
      <c r="B41" s="32" t="s">
        <v>34</v>
      </c>
      <c r="C41" s="29" t="s">
        <v>35</v>
      </c>
      <c r="D41" s="31">
        <f t="shared" si="10"/>
        <v>0</v>
      </c>
      <c r="E41" s="30">
        <f t="shared" si="11"/>
        <v>0</v>
      </c>
      <c r="I41" s="1">
        <f t="shared" si="12"/>
        <v>0</v>
      </c>
      <c r="J41" s="1">
        <v>0</v>
      </c>
      <c r="K41" s="1">
        <v>0</v>
      </c>
    </row>
    <row r="42" spans="2:11" x14ac:dyDescent="0.25">
      <c r="B42" s="20"/>
      <c r="C42" s="41"/>
      <c r="D42" s="36"/>
      <c r="E42" s="37"/>
    </row>
    <row r="43" spans="2:11" x14ac:dyDescent="0.25">
      <c r="B43" s="24" t="s">
        <v>40</v>
      </c>
      <c r="C43" s="25" t="s">
        <v>41</v>
      </c>
      <c r="D43" s="26">
        <f>SUM(D44:D49)</f>
        <v>0</v>
      </c>
      <c r="E43" s="27">
        <f>SUM(E44:E49)</f>
        <v>0</v>
      </c>
    </row>
    <row r="44" spans="2:11" x14ac:dyDescent="0.25">
      <c r="B44" s="28" t="s">
        <v>42</v>
      </c>
      <c r="C44" s="29" t="s">
        <v>43</v>
      </c>
      <c r="D44" s="31">
        <f t="shared" ref="D44:D49" si="13">ABS(IF(I44&lt;=0,0,I44))</f>
        <v>0</v>
      </c>
      <c r="E44" s="30">
        <f t="shared" ref="E44:E49" si="14">ABS(IF(I44&gt;=0,0,I44))</f>
        <v>0</v>
      </c>
      <c r="I44" s="1">
        <f t="shared" ref="I44:I49" si="15">J44-K44</f>
        <v>0</v>
      </c>
      <c r="J44" s="1">
        <v>0</v>
      </c>
      <c r="K44" s="1">
        <v>0</v>
      </c>
    </row>
    <row r="45" spans="2:11" x14ac:dyDescent="0.25">
      <c r="B45" s="28" t="s">
        <v>46</v>
      </c>
      <c r="C45" s="29" t="s">
        <v>47</v>
      </c>
      <c r="D45" s="31">
        <f t="shared" si="13"/>
        <v>0</v>
      </c>
      <c r="E45" s="30">
        <f t="shared" si="14"/>
        <v>0</v>
      </c>
      <c r="I45" s="1">
        <f t="shared" si="15"/>
        <v>0</v>
      </c>
      <c r="J45" s="1">
        <v>0</v>
      </c>
      <c r="K45" s="1">
        <v>0</v>
      </c>
    </row>
    <row r="46" spans="2:11" x14ac:dyDescent="0.25">
      <c r="B46" s="28" t="s">
        <v>50</v>
      </c>
      <c r="C46" s="29" t="s">
        <v>51</v>
      </c>
      <c r="D46" s="31">
        <f t="shared" si="13"/>
        <v>0</v>
      </c>
      <c r="E46" s="30">
        <f t="shared" si="14"/>
        <v>0</v>
      </c>
      <c r="I46" s="1">
        <f t="shared" si="15"/>
        <v>0</v>
      </c>
      <c r="J46" s="1">
        <v>0</v>
      </c>
      <c r="K46" s="1">
        <v>0</v>
      </c>
    </row>
    <row r="47" spans="2:11" x14ac:dyDescent="0.25">
      <c r="B47" s="28" t="s">
        <v>52</v>
      </c>
      <c r="C47" s="29" t="s">
        <v>53</v>
      </c>
      <c r="D47" s="31">
        <f t="shared" si="13"/>
        <v>0</v>
      </c>
      <c r="E47" s="30">
        <f t="shared" si="14"/>
        <v>0</v>
      </c>
      <c r="I47" s="1">
        <f t="shared" si="15"/>
        <v>0</v>
      </c>
      <c r="J47" s="1">
        <v>0</v>
      </c>
      <c r="K47" s="1">
        <v>0</v>
      </c>
    </row>
    <row r="48" spans="2:11" x14ac:dyDescent="0.25">
      <c r="B48" s="28" t="s">
        <v>55</v>
      </c>
      <c r="C48" s="29" t="s">
        <v>98</v>
      </c>
      <c r="D48" s="31">
        <f t="shared" si="13"/>
        <v>0</v>
      </c>
      <c r="E48" s="30">
        <f t="shared" si="14"/>
        <v>0</v>
      </c>
      <c r="I48" s="1">
        <f t="shared" si="15"/>
        <v>0</v>
      </c>
      <c r="J48" s="1">
        <v>0</v>
      </c>
      <c r="K48" s="1">
        <v>0</v>
      </c>
    </row>
    <row r="49" spans="2:11" x14ac:dyDescent="0.25">
      <c r="B49" s="28" t="s">
        <v>58</v>
      </c>
      <c r="C49" s="29" t="s">
        <v>59</v>
      </c>
      <c r="D49" s="31">
        <f t="shared" si="13"/>
        <v>0</v>
      </c>
      <c r="E49" s="30">
        <f t="shared" si="14"/>
        <v>0</v>
      </c>
      <c r="I49" s="1">
        <f t="shared" si="15"/>
        <v>0</v>
      </c>
      <c r="J49" s="1">
        <v>0</v>
      </c>
      <c r="K49" s="1">
        <v>0</v>
      </c>
    </row>
    <row r="50" spans="2:11" x14ac:dyDescent="0.25">
      <c r="B50" s="42"/>
      <c r="C50" s="41"/>
      <c r="D50" s="36"/>
      <c r="E50" s="37"/>
    </row>
    <row r="51" spans="2:11" x14ac:dyDescent="0.25">
      <c r="B51" s="20" t="s">
        <v>62</v>
      </c>
      <c r="C51" s="21" t="s">
        <v>99</v>
      </c>
      <c r="D51" s="39"/>
      <c r="E51" s="40"/>
    </row>
    <row r="52" spans="2:11" x14ac:dyDescent="0.25">
      <c r="B52" s="24" t="s">
        <v>63</v>
      </c>
      <c r="C52" s="43" t="s">
        <v>100</v>
      </c>
      <c r="D52" s="26">
        <f>SUM(D53:D55)</f>
        <v>0</v>
      </c>
      <c r="E52" s="27">
        <f>SUM(E53:E55)</f>
        <v>0</v>
      </c>
    </row>
    <row r="53" spans="2:11" x14ac:dyDescent="0.25">
      <c r="B53" s="44" t="s">
        <v>64</v>
      </c>
      <c r="C53" s="29" t="s">
        <v>65</v>
      </c>
      <c r="D53" s="31">
        <f t="shared" ref="D53:D55" si="16">ABS(IF(I53&lt;=0,0,I53))</f>
        <v>0</v>
      </c>
      <c r="E53" s="30">
        <f t="shared" ref="E53:E55" si="17">ABS(IF(I53&gt;=0,0,I53))</f>
        <v>0</v>
      </c>
      <c r="I53" s="1">
        <f t="shared" ref="I53:I55" si="18">J53-K53</f>
        <v>0</v>
      </c>
      <c r="J53" s="1">
        <v>16351246</v>
      </c>
      <c r="K53" s="1">
        <v>16351246</v>
      </c>
    </row>
    <row r="54" spans="2:11" x14ac:dyDescent="0.25">
      <c r="B54" s="44" t="s">
        <v>68</v>
      </c>
      <c r="C54" s="29" t="s">
        <v>69</v>
      </c>
      <c r="D54" s="31">
        <f t="shared" si="16"/>
        <v>0</v>
      </c>
      <c r="E54" s="30">
        <f t="shared" si="17"/>
        <v>0</v>
      </c>
      <c r="I54" s="1">
        <f t="shared" si="18"/>
        <v>0</v>
      </c>
      <c r="J54" s="1">
        <v>0</v>
      </c>
      <c r="K54" s="1">
        <v>0</v>
      </c>
    </row>
    <row r="55" spans="2:11" x14ac:dyDescent="0.25">
      <c r="B55" s="44" t="s">
        <v>70</v>
      </c>
      <c r="C55" s="29" t="s">
        <v>101</v>
      </c>
      <c r="D55" s="31">
        <f t="shared" si="16"/>
        <v>0</v>
      </c>
      <c r="E55" s="30">
        <f t="shared" si="17"/>
        <v>0</v>
      </c>
      <c r="I55" s="1">
        <f t="shared" si="18"/>
        <v>0</v>
      </c>
      <c r="J55" s="1">
        <v>0</v>
      </c>
      <c r="K55" s="1">
        <v>0</v>
      </c>
    </row>
    <row r="56" spans="2:11" x14ac:dyDescent="0.25">
      <c r="B56" s="34"/>
      <c r="C56" s="45"/>
      <c r="D56" s="36"/>
      <c r="E56" s="37"/>
    </row>
    <row r="57" spans="2:11" x14ac:dyDescent="0.25">
      <c r="B57" s="24" t="s">
        <v>71</v>
      </c>
      <c r="C57" s="43" t="s">
        <v>102</v>
      </c>
      <c r="D57" s="26">
        <f>SUM(D58:D62)</f>
        <v>52587934.870000005</v>
      </c>
      <c r="E57" s="27">
        <f>SUM(E58:E62)</f>
        <v>59955088.679999992</v>
      </c>
    </row>
    <row r="58" spans="2:11" x14ac:dyDescent="0.25">
      <c r="B58" s="44" t="s">
        <v>72</v>
      </c>
      <c r="C58" s="29" t="s">
        <v>73</v>
      </c>
      <c r="D58" s="31">
        <f t="shared" ref="D58:D62" si="19">ABS(IF(I58&lt;=0,0,I58))</f>
        <v>0</v>
      </c>
      <c r="E58" s="30">
        <f t="shared" ref="E58:E62" si="20">ABS(IF(I58&gt;=0,0,I58))</f>
        <v>59955088.679999992</v>
      </c>
      <c r="I58" s="1">
        <f t="shared" ref="I58:I62" si="21">J58-K58</f>
        <v>-59955088.679999992</v>
      </c>
      <c r="J58" s="1">
        <v>22448015.949999999</v>
      </c>
      <c r="K58" s="1">
        <v>82403104.629999995</v>
      </c>
    </row>
    <row r="59" spans="2:11" x14ac:dyDescent="0.25">
      <c r="B59" s="44" t="s">
        <v>76</v>
      </c>
      <c r="C59" s="29" t="s">
        <v>77</v>
      </c>
      <c r="D59" s="31">
        <f t="shared" si="19"/>
        <v>52587934.870000005</v>
      </c>
      <c r="E59" s="30">
        <f t="shared" si="20"/>
        <v>0</v>
      </c>
      <c r="I59" s="1">
        <f t="shared" si="21"/>
        <v>52587934.870000005</v>
      </c>
      <c r="J59" s="1">
        <v>66830886.740000002</v>
      </c>
      <c r="K59" s="1">
        <v>14242951.869999999</v>
      </c>
    </row>
    <row r="60" spans="2:11" x14ac:dyDescent="0.25">
      <c r="B60" s="44" t="s">
        <v>78</v>
      </c>
      <c r="C60" s="29" t="s">
        <v>103</v>
      </c>
      <c r="D60" s="31">
        <f t="shared" si="19"/>
        <v>0</v>
      </c>
      <c r="E60" s="30">
        <f t="shared" si="20"/>
        <v>0</v>
      </c>
      <c r="I60" s="1">
        <f t="shared" si="21"/>
        <v>0</v>
      </c>
      <c r="J60" s="1">
        <v>0</v>
      </c>
      <c r="K60" s="1">
        <v>0</v>
      </c>
    </row>
    <row r="61" spans="2:11" x14ac:dyDescent="0.25">
      <c r="B61" s="44" t="s">
        <v>81</v>
      </c>
      <c r="C61" s="29" t="s">
        <v>104</v>
      </c>
      <c r="D61" s="31">
        <f t="shared" si="19"/>
        <v>0</v>
      </c>
      <c r="E61" s="30">
        <f t="shared" si="20"/>
        <v>0</v>
      </c>
      <c r="I61" s="1">
        <f t="shared" si="21"/>
        <v>0</v>
      </c>
      <c r="J61" s="1">
        <v>0</v>
      </c>
      <c r="K61" s="1">
        <v>0</v>
      </c>
    </row>
    <row r="62" spans="2:11" x14ac:dyDescent="0.25">
      <c r="B62" s="44" t="s">
        <v>82</v>
      </c>
      <c r="C62" s="29" t="s">
        <v>83</v>
      </c>
      <c r="D62" s="31">
        <f t="shared" si="19"/>
        <v>0</v>
      </c>
      <c r="E62" s="30">
        <f t="shared" si="20"/>
        <v>0</v>
      </c>
      <c r="I62" s="1">
        <f t="shared" si="21"/>
        <v>0</v>
      </c>
      <c r="J62" s="1">
        <v>0</v>
      </c>
      <c r="K62" s="1">
        <v>0</v>
      </c>
    </row>
    <row r="63" spans="2:11" x14ac:dyDescent="0.25">
      <c r="B63" s="44"/>
      <c r="C63" s="29"/>
      <c r="D63" s="46"/>
      <c r="E63" s="47"/>
    </row>
    <row r="64" spans="2:11" x14ac:dyDescent="0.25">
      <c r="B64" s="48" t="s">
        <v>84</v>
      </c>
      <c r="C64" s="49" t="s">
        <v>105</v>
      </c>
      <c r="D64" s="50">
        <f>SUM(D65:D66)</f>
        <v>0</v>
      </c>
      <c r="E64" s="51">
        <f>SUM(E65:E66)</f>
        <v>0</v>
      </c>
    </row>
    <row r="65" spans="2:11" x14ac:dyDescent="0.25">
      <c r="B65" s="44" t="s">
        <v>85</v>
      </c>
      <c r="C65" s="29" t="s">
        <v>86</v>
      </c>
      <c r="D65" s="31">
        <f t="shared" ref="D65:D66" si="22">ABS(IF(I65&lt;=0,0,I65))</f>
        <v>0</v>
      </c>
      <c r="E65" s="30">
        <f t="shared" ref="E65:E66" si="23">ABS(IF(I65&gt;=0,0,I65))</f>
        <v>0</v>
      </c>
      <c r="I65" s="1">
        <f t="shared" ref="I65:I66" si="24">J65-K65</f>
        <v>0</v>
      </c>
      <c r="J65" s="1">
        <v>0</v>
      </c>
      <c r="K65" s="1">
        <v>0</v>
      </c>
    </row>
    <row r="66" spans="2:11" x14ac:dyDescent="0.25">
      <c r="B66" s="44" t="s">
        <v>87</v>
      </c>
      <c r="C66" s="29" t="s">
        <v>88</v>
      </c>
      <c r="D66" s="31">
        <f t="shared" si="22"/>
        <v>0</v>
      </c>
      <c r="E66" s="30">
        <f t="shared" si="23"/>
        <v>0</v>
      </c>
      <c r="I66" s="1">
        <f t="shared" si="24"/>
        <v>0</v>
      </c>
      <c r="J66" s="1">
        <v>0</v>
      </c>
      <c r="K66" s="1">
        <v>0</v>
      </c>
    </row>
    <row r="67" spans="2:11" ht="15.75" thickBot="1" x14ac:dyDescent="0.3">
      <c r="B67" s="52"/>
      <c r="C67" s="53"/>
      <c r="D67" s="54"/>
      <c r="E67" s="55"/>
      <c r="J67" s="1">
        <f>SUM(J34:J66)</f>
        <v>122032003.33000001</v>
      </c>
      <c r="K67" s="1">
        <f>SUM(K34:K66)</f>
        <v>134162889.28</v>
      </c>
    </row>
    <row r="68" spans="2:11" ht="16.5" thickTop="1" thickBot="1" x14ac:dyDescent="0.3">
      <c r="B68" s="56"/>
      <c r="C68" s="57" t="s">
        <v>106</v>
      </c>
      <c r="D68" s="58">
        <f>D12+D21+D33+D43+D52+D57+D64</f>
        <v>79847922.550000012</v>
      </c>
      <c r="E68" s="59">
        <f>E12+E21+E33+E43+E52+E57+E64</f>
        <v>79847922.549999997</v>
      </c>
    </row>
    <row r="69" spans="2:11" ht="15.75" thickTop="1" x14ac:dyDescent="0.25"/>
    <row r="70" spans="2:11" x14ac:dyDescent="0.25">
      <c r="B70" s="66" t="s">
        <v>1</v>
      </c>
      <c r="C70" s="66"/>
      <c r="D70" s="66"/>
      <c r="E70" s="66"/>
    </row>
    <row r="71" spans="2:11" x14ac:dyDescent="0.25">
      <c r="B71" s="60"/>
      <c r="C71" s="61"/>
      <c r="D71" s="62"/>
      <c r="E71" s="62"/>
    </row>
    <row r="72" spans="2:11" x14ac:dyDescent="0.25">
      <c r="B72" s="63"/>
      <c r="C72" s="64"/>
      <c r="D72" s="65"/>
      <c r="E72" s="65"/>
    </row>
    <row r="73" spans="2:11" x14ac:dyDescent="0.25">
      <c r="B73" s="63"/>
      <c r="C73" s="64"/>
      <c r="D73" s="65"/>
      <c r="E73" s="65"/>
    </row>
    <row r="74" spans="2:11" x14ac:dyDescent="0.25">
      <c r="B74" s="63"/>
      <c r="C74" s="64"/>
      <c r="D74" s="65"/>
      <c r="E74" s="65"/>
    </row>
    <row r="75" spans="2:11" x14ac:dyDescent="0.25">
      <c r="B75" s="63"/>
      <c r="C75" s="64"/>
      <c r="D75" s="65"/>
      <c r="E75" s="65"/>
    </row>
  </sheetData>
  <mergeCells count="6">
    <mergeCell ref="B70:E70"/>
    <mergeCell ref="B2:E2"/>
    <mergeCell ref="B3:E3"/>
    <mergeCell ref="B4:E4"/>
    <mergeCell ref="B5:C5"/>
    <mergeCell ref="C7:E7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2020-03-09T17:46:38Z</cp:lastPrinted>
  <dcterms:created xsi:type="dcterms:W3CDTF">2018-03-07T05:27:47Z</dcterms:created>
  <dcterms:modified xsi:type="dcterms:W3CDTF">2020-03-13T18:54:14Z</dcterms:modified>
</cp:coreProperties>
</file>